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935" windowHeight="8130"/>
  </bookViews>
  <sheets>
    <sheet name="CVC-QCA" sheetId="1" r:id="rId1"/>
  </sheets>
  <calcPr calcId="125725"/>
</workbook>
</file>

<file path=xl/calcChain.xml><?xml version="1.0" encoding="utf-8"?>
<calcChain xmlns="http://schemas.openxmlformats.org/spreadsheetml/2006/main">
  <c r="C27" i="1"/>
  <c r="D27"/>
  <c r="B27"/>
  <c r="B23" l="1"/>
  <c r="B24"/>
  <c r="B26"/>
  <c r="P24"/>
  <c r="P23"/>
  <c r="W22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3"/>
  <c r="Z4"/>
  <c r="AA4" s="1"/>
  <c r="Z5"/>
  <c r="AA5" s="1"/>
  <c r="Z6"/>
  <c r="AA6" s="1"/>
  <c r="Z7"/>
  <c r="AA7" s="1"/>
  <c r="Z8"/>
  <c r="AA8" s="1"/>
  <c r="Z9"/>
  <c r="AA9" s="1"/>
  <c r="Z10"/>
  <c r="AA10" s="1"/>
  <c r="Z11"/>
  <c r="AA11" s="1"/>
  <c r="Z12"/>
  <c r="AA12" s="1"/>
  <c r="Z13"/>
  <c r="AA13" s="1"/>
  <c r="Z14"/>
  <c r="AA14" s="1"/>
  <c r="Z15"/>
  <c r="AA15" s="1"/>
  <c r="Z16"/>
  <c r="AA16" s="1"/>
  <c r="Z17"/>
  <c r="AA17" s="1"/>
  <c r="Z18"/>
  <c r="AA18" s="1"/>
  <c r="Z19"/>
  <c r="AA19" s="1"/>
  <c r="Z20"/>
  <c r="AA20" s="1"/>
  <c r="Z21"/>
  <c r="AA21" s="1"/>
  <c r="Z22"/>
  <c r="AA22" s="1"/>
  <c r="Z3"/>
  <c r="AA3" s="1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3"/>
  <c r="V4"/>
  <c r="W4" s="1"/>
  <c r="V5"/>
  <c r="W5" s="1"/>
  <c r="V6"/>
  <c r="W6" s="1"/>
  <c r="V7"/>
  <c r="W7" s="1"/>
  <c r="V8"/>
  <c r="W8" s="1"/>
  <c r="V9"/>
  <c r="W9" s="1"/>
  <c r="V10"/>
  <c r="W10" s="1"/>
  <c r="V11"/>
  <c r="W11" s="1"/>
  <c r="V12"/>
  <c r="W12" s="1"/>
  <c r="V13"/>
  <c r="W13" s="1"/>
  <c r="V14"/>
  <c r="W14" s="1"/>
  <c r="V15"/>
  <c r="W15" s="1"/>
  <c r="V16"/>
  <c r="W16" s="1"/>
  <c r="V17"/>
  <c r="W17" s="1"/>
  <c r="V18"/>
  <c r="W18" s="1"/>
  <c r="V19"/>
  <c r="W19" s="1"/>
  <c r="V20"/>
  <c r="W20" s="1"/>
  <c r="V21"/>
  <c r="W21" s="1"/>
  <c r="V22"/>
  <c r="V3"/>
  <c r="W3" s="1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3"/>
  <c r="R4"/>
  <c r="S4" s="1"/>
  <c r="R5"/>
  <c r="S5" s="1"/>
  <c r="R6"/>
  <c r="S6" s="1"/>
  <c r="R7"/>
  <c r="S7" s="1"/>
  <c r="R8"/>
  <c r="S8" s="1"/>
  <c r="R9"/>
  <c r="S9" s="1"/>
  <c r="R10"/>
  <c r="S10" s="1"/>
  <c r="R11"/>
  <c r="S11" s="1"/>
  <c r="R12"/>
  <c r="S12" s="1"/>
  <c r="R13"/>
  <c r="S13" s="1"/>
  <c r="R14"/>
  <c r="S14" s="1"/>
  <c r="R15"/>
  <c r="S15" s="1"/>
  <c r="R16"/>
  <c r="S16" s="1"/>
  <c r="R17"/>
  <c r="S17" s="1"/>
  <c r="R18"/>
  <c r="S18" s="1"/>
  <c r="R19"/>
  <c r="S19" s="1"/>
  <c r="R20"/>
  <c r="S20" s="1"/>
  <c r="R21"/>
  <c r="S21" s="1"/>
  <c r="R22"/>
  <c r="S22" s="1"/>
  <c r="R3"/>
  <c r="S3" s="1"/>
  <c r="C26"/>
  <c r="D26"/>
  <c r="F26"/>
  <c r="G26"/>
  <c r="H26"/>
  <c r="J26"/>
  <c r="K26"/>
  <c r="L26"/>
  <c r="N26"/>
  <c r="O26"/>
  <c r="P26"/>
  <c r="C23"/>
  <c r="C24" s="1"/>
  <c r="D23"/>
  <c r="D24" s="1"/>
  <c r="F23"/>
  <c r="F24" s="1"/>
  <c r="B25" s="1"/>
  <c r="B28" s="1"/>
  <c r="G23"/>
  <c r="G24" s="1"/>
  <c r="H23"/>
  <c r="H24" s="1"/>
  <c r="J23"/>
  <c r="J24" s="1"/>
  <c r="K23"/>
  <c r="K24" s="1"/>
  <c r="L23"/>
  <c r="L24" s="1"/>
  <c r="N23"/>
  <c r="N24" s="1"/>
  <c r="O23"/>
  <c r="O24" s="1"/>
  <c r="D25" l="1"/>
  <c r="C25"/>
  <c r="C28" l="1"/>
  <c r="D28"/>
  <c r="B29" l="1"/>
</calcChain>
</file>

<file path=xl/sharedStrings.xml><?xml version="1.0" encoding="utf-8"?>
<sst xmlns="http://schemas.openxmlformats.org/spreadsheetml/2006/main" count="36" uniqueCount="21">
  <si>
    <t>Item</t>
  </si>
  <si>
    <t>Clareza</t>
  </si>
  <si>
    <t>Coerência</t>
  </si>
  <si>
    <t>Retrotradução</t>
  </si>
  <si>
    <t>MÉDIA</t>
  </si>
  <si>
    <t>CVCindividual</t>
  </si>
  <si>
    <t>MédiaCVCind</t>
  </si>
  <si>
    <t>Pei</t>
  </si>
  <si>
    <t>Média Pei</t>
  </si>
  <si>
    <t>CVCfinal/asp</t>
  </si>
  <si>
    <t>CVCescala</t>
  </si>
  <si>
    <t>DP</t>
  </si>
  <si>
    <t xml:space="preserve">Retro </t>
  </si>
  <si>
    <t>CVC</t>
  </si>
  <si>
    <t>Juiz 1</t>
  </si>
  <si>
    <t>Juiz 2</t>
  </si>
  <si>
    <t>Juiz 3</t>
  </si>
  <si>
    <t>Juiz 4</t>
  </si>
  <si>
    <t>Total Clareza</t>
  </si>
  <si>
    <t>Total Coerência</t>
  </si>
  <si>
    <t>Total Retrotradução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</si>
</sst>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3" xfId="0" applyFill="1" applyBorder="1"/>
    <xf numFmtId="0" fontId="0" fillId="4" borderId="2" xfId="0" applyFill="1" applyBorder="1" applyAlignment="1">
      <alignment horizontal="center"/>
    </xf>
    <xf numFmtId="0" fontId="0" fillId="4" borderId="2" xfId="0" applyFill="1" applyBorder="1" applyAlignment="1"/>
    <xf numFmtId="165" fontId="0" fillId="2" borderId="0" xfId="0" applyNumberFormat="1" applyFill="1"/>
    <xf numFmtId="165" fontId="2" fillId="2" borderId="0" xfId="0" applyNumberFormat="1" applyFont="1" applyFill="1"/>
    <xf numFmtId="165" fontId="1" fillId="2" borderId="0" xfId="0" applyNumberFormat="1" applyFont="1" applyFill="1"/>
    <xf numFmtId="0" fontId="0" fillId="6" borderId="2" xfId="0" applyFill="1" applyBorder="1"/>
    <xf numFmtId="0" fontId="0" fillId="6" borderId="0" xfId="0" applyFill="1" applyBorder="1"/>
    <xf numFmtId="0" fontId="0" fillId="6" borderId="3" xfId="0" applyFill="1" applyBorder="1"/>
    <xf numFmtId="165" fontId="0" fillId="6" borderId="2" xfId="0" applyNumberFormat="1" applyFill="1" applyBorder="1"/>
    <xf numFmtId="165" fontId="0" fillId="6" borderId="3" xfId="0" applyNumberFormat="1" applyFill="1" applyBorder="1"/>
    <xf numFmtId="0" fontId="0" fillId="2" borderId="0" xfId="0" applyFill="1" applyAlignment="1">
      <alignment horizontal="center" vertical="center"/>
    </xf>
    <xf numFmtId="0" fontId="0" fillId="5" borderId="2" xfId="0" applyFill="1" applyBorder="1"/>
    <xf numFmtId="164" fontId="0" fillId="4" borderId="0" xfId="0" applyNumberFormat="1" applyFill="1" applyBorder="1"/>
    <xf numFmtId="0" fontId="0" fillId="3" borderId="3" xfId="0" applyFill="1" applyBorder="1"/>
    <xf numFmtId="2" fontId="0" fillId="6" borderId="3" xfId="0" applyNumberFormat="1" applyFill="1" applyBorder="1"/>
    <xf numFmtId="164" fontId="0" fillId="6" borderId="3" xfId="0" applyNumberFormat="1" applyFill="1" applyBorder="1"/>
    <xf numFmtId="164" fontId="0" fillId="5" borderId="2" xfId="0" applyNumberFormat="1" applyFill="1" applyBorder="1"/>
    <xf numFmtId="0" fontId="0" fillId="4" borderId="2" xfId="0" applyFill="1" applyBorder="1"/>
    <xf numFmtId="164" fontId="0" fillId="3" borderId="3" xfId="0" applyNumberFormat="1" applyFill="1" applyBorder="1"/>
    <xf numFmtId="2" fontId="0" fillId="4" borderId="2" xfId="0" applyNumberFormat="1" applyFill="1" applyBorder="1"/>
    <xf numFmtId="165" fontId="0" fillId="4" borderId="2" xfId="0" applyNumberFormat="1" applyFill="1" applyBorder="1"/>
    <xf numFmtId="0" fontId="3" fillId="7" borderId="3" xfId="0" applyFont="1" applyFill="1" applyBorder="1"/>
    <xf numFmtId="2" fontId="3" fillId="7" borderId="3" xfId="0" applyNumberFormat="1" applyFont="1" applyFill="1" applyBorder="1"/>
    <xf numFmtId="0" fontId="0" fillId="5" borderId="2" xfId="0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164" fontId="0" fillId="2" borderId="0" xfId="0" applyNumberForma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5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3</xdr:row>
      <xdr:rowOff>47624</xdr:rowOff>
    </xdr:from>
    <xdr:to>
      <xdr:col>10</xdr:col>
      <xdr:colOff>295275</xdr:colOff>
      <xdr:row>11</xdr:row>
      <xdr:rowOff>19049</xdr:rowOff>
    </xdr:to>
    <xdr:sp macro="" textlink="">
      <xdr:nvSpPr>
        <xdr:cNvPr id="2" name="CaixaDeTexto 1"/>
        <xdr:cNvSpPr txBox="1"/>
      </xdr:nvSpPr>
      <xdr:spPr>
        <a:xfrm>
          <a:off x="2905125" y="619124"/>
          <a:ext cx="3752850" cy="14954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Receita</a:t>
          </a:r>
          <a:r>
            <a:rPr lang="en-US" sz="1100" baseline="0"/>
            <a:t> do bolo:</a:t>
          </a:r>
        </a:p>
        <a:p>
          <a:r>
            <a:rPr lang="en-US" sz="1100" baseline="0"/>
            <a:t>1) Some a CLAREZA do item 1 para o juiz 1,2,3,4</a:t>
          </a:r>
        </a:p>
        <a:p>
          <a:r>
            <a:rPr lang="en-US" sz="1100" baseline="0"/>
            <a:t>2) Divida o resultado pelo número de juizes (esta é a fórmula da média aritmética: somatorio de xi / n</a:t>
          </a:r>
        </a:p>
        <a:p>
          <a:r>
            <a:rPr lang="en-US" sz="1100" baseline="0"/>
            <a:t>3) Pegue o resultado 2 e divida pelo valor máximo que a escala likert pode assumir (neste caso, 5)</a:t>
          </a:r>
        </a:p>
        <a:p>
          <a:endParaRPr lang="en-US" sz="1100" baseline="0"/>
        </a:p>
        <a:p>
          <a:r>
            <a:rPr lang="en-US" sz="1100" baseline="0"/>
            <a:t>Lembre-se de ajustar os decimais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2"/>
  <sheetViews>
    <sheetView tabSelected="1" workbookViewId="0">
      <selection activeCell="E17" sqref="E17"/>
    </sheetView>
  </sheetViews>
  <sheetFormatPr defaultColWidth="9.140625" defaultRowHeight="15"/>
  <cols>
    <col min="1" max="1" width="13.5703125" style="1" bestFit="1" customWidth="1"/>
    <col min="2" max="2" width="9.140625" style="1"/>
    <col min="3" max="3" width="9.85546875" style="1" bestFit="1" customWidth="1"/>
    <col min="4" max="4" width="13.7109375" style="1" bestFit="1" customWidth="1"/>
    <col min="5" max="5" width="4.140625" style="1" customWidth="1"/>
    <col min="6" max="6" width="9.140625" style="1"/>
    <col min="7" max="7" width="9.85546875" style="1" bestFit="1" customWidth="1"/>
    <col min="8" max="8" width="13.7109375" style="1" bestFit="1" customWidth="1"/>
    <col min="9" max="9" width="3.140625" style="1" customWidth="1"/>
    <col min="10" max="10" width="9.140625" style="1"/>
    <col min="11" max="11" width="9.85546875" style="1" bestFit="1" customWidth="1"/>
    <col min="12" max="12" width="13.7109375" style="1" bestFit="1" customWidth="1"/>
    <col min="13" max="13" width="3" style="1" customWidth="1"/>
    <col min="14" max="14" width="9.140625" style="1"/>
    <col min="15" max="15" width="9.85546875" style="1" bestFit="1" customWidth="1"/>
    <col min="16" max="16" width="13.7109375" style="1" bestFit="1" customWidth="1"/>
    <col min="17" max="17" width="4" style="1" customWidth="1"/>
    <col min="18" max="20" width="9.140625" style="1"/>
    <col min="21" max="21" width="2.5703125" style="1" customWidth="1"/>
    <col min="22" max="22" width="9.85546875" style="1" bestFit="1" customWidth="1"/>
    <col min="23" max="23" width="9.85546875" style="1" customWidth="1"/>
    <col min="24" max="24" width="9.140625" style="1"/>
    <col min="25" max="25" width="2.140625" style="1" customWidth="1"/>
    <col min="26" max="16384" width="9.140625" style="1"/>
  </cols>
  <sheetData>
    <row r="1" spans="1:28">
      <c r="A1" s="34" t="s">
        <v>0</v>
      </c>
      <c r="B1" s="33" t="s">
        <v>14</v>
      </c>
      <c r="C1" s="33"/>
      <c r="D1" s="33"/>
      <c r="E1" s="4"/>
      <c r="F1" s="33" t="s">
        <v>15</v>
      </c>
      <c r="G1" s="33"/>
      <c r="H1" s="33"/>
      <c r="I1" s="4"/>
      <c r="J1" s="33" t="s">
        <v>16</v>
      </c>
      <c r="K1" s="33"/>
      <c r="L1" s="33"/>
      <c r="M1" s="4"/>
      <c r="N1" s="33" t="s">
        <v>17</v>
      </c>
      <c r="O1" s="33"/>
      <c r="P1" s="33"/>
      <c r="Q1" s="4"/>
      <c r="R1" s="33" t="s">
        <v>18</v>
      </c>
      <c r="S1" s="33"/>
      <c r="T1" s="33"/>
      <c r="U1" s="5"/>
      <c r="V1" s="33" t="s">
        <v>19</v>
      </c>
      <c r="W1" s="33"/>
      <c r="X1" s="33"/>
      <c r="Y1" s="5"/>
      <c r="Z1" s="33" t="s">
        <v>20</v>
      </c>
      <c r="AA1" s="33"/>
      <c r="AB1" s="33"/>
    </row>
    <row r="2" spans="1:28">
      <c r="A2" s="35"/>
      <c r="B2" s="3" t="s">
        <v>1</v>
      </c>
      <c r="C2" s="3" t="s">
        <v>2</v>
      </c>
      <c r="D2" s="3" t="s">
        <v>3</v>
      </c>
      <c r="E2" s="3"/>
      <c r="F2" s="3" t="s">
        <v>1</v>
      </c>
      <c r="G2" s="3" t="s">
        <v>2</v>
      </c>
      <c r="H2" s="3" t="s">
        <v>3</v>
      </c>
      <c r="I2" s="3"/>
      <c r="J2" s="3" t="s">
        <v>1</v>
      </c>
      <c r="K2" s="3" t="s">
        <v>2</v>
      </c>
      <c r="L2" s="3" t="s">
        <v>3</v>
      </c>
      <c r="M2" s="3"/>
      <c r="N2" s="3" t="s">
        <v>1</v>
      </c>
      <c r="O2" s="3" t="s">
        <v>2</v>
      </c>
      <c r="P2" s="3" t="s">
        <v>3</v>
      </c>
      <c r="Q2" s="3"/>
      <c r="R2" s="3" t="s">
        <v>1</v>
      </c>
      <c r="S2" s="3" t="s">
        <v>13</v>
      </c>
      <c r="T2" s="3" t="s">
        <v>11</v>
      </c>
      <c r="U2" s="3"/>
      <c r="V2" s="3" t="s">
        <v>2</v>
      </c>
      <c r="W2" s="3" t="s">
        <v>13</v>
      </c>
      <c r="X2" s="3" t="s">
        <v>11</v>
      </c>
      <c r="Y2" s="3"/>
      <c r="Z2" s="3" t="s">
        <v>12</v>
      </c>
      <c r="AA2" s="3" t="s">
        <v>13</v>
      </c>
      <c r="AB2" s="3" t="s">
        <v>11</v>
      </c>
    </row>
    <row r="3" spans="1:28">
      <c r="A3" s="14">
        <v>1</v>
      </c>
      <c r="B3" s="2">
        <v>4</v>
      </c>
      <c r="C3" s="2">
        <v>5</v>
      </c>
      <c r="D3" s="2">
        <v>5</v>
      </c>
      <c r="E3" s="2"/>
      <c r="F3" s="2">
        <v>4</v>
      </c>
      <c r="G3" s="2">
        <v>5</v>
      </c>
      <c r="H3" s="2">
        <v>3</v>
      </c>
      <c r="I3" s="2"/>
      <c r="J3" s="2">
        <v>5</v>
      </c>
      <c r="K3" s="2">
        <v>5</v>
      </c>
      <c r="L3" s="2">
        <v>4</v>
      </c>
      <c r="M3" s="2"/>
      <c r="N3" s="2">
        <v>5</v>
      </c>
      <c r="O3" s="2">
        <v>5</v>
      </c>
      <c r="P3" s="2">
        <v>3</v>
      </c>
      <c r="Q3" s="2"/>
      <c r="R3" s="6">
        <f>(B3+F3+J3+N3)/4</f>
        <v>4.5</v>
      </c>
      <c r="S3" s="6">
        <f>R3/5</f>
        <v>0.9</v>
      </c>
      <c r="T3" s="6">
        <f>STDEV(N3,J3,F3,B3)</f>
        <v>0.57735026918962573</v>
      </c>
      <c r="U3" s="6"/>
      <c r="V3" s="6">
        <f>AVERAGE(O3,K3,G3,C3)</f>
        <v>5</v>
      </c>
      <c r="W3" s="6">
        <f>V3/5</f>
        <v>1</v>
      </c>
      <c r="X3" s="6">
        <f>STDEV(O3,K3,G3,C3)</f>
        <v>0</v>
      </c>
      <c r="Y3" s="6"/>
      <c r="Z3" s="6">
        <f>AVERAGE(P3,L3,H3,D3)</f>
        <v>3.75</v>
      </c>
      <c r="AA3" s="6">
        <f>Z3/5</f>
        <v>0.75</v>
      </c>
      <c r="AB3" s="6">
        <f>STDEV(P3,L3,H3,D3)</f>
        <v>0.9574271077563381</v>
      </c>
    </row>
    <row r="4" spans="1:28">
      <c r="A4" s="14">
        <v>2</v>
      </c>
      <c r="B4" s="2">
        <v>4</v>
      </c>
      <c r="C4" s="2">
        <v>4</v>
      </c>
      <c r="D4" s="2">
        <v>4</v>
      </c>
      <c r="E4" s="2"/>
      <c r="F4" s="2">
        <v>4</v>
      </c>
      <c r="G4" s="2">
        <v>4</v>
      </c>
      <c r="H4" s="2">
        <v>5</v>
      </c>
      <c r="I4" s="2"/>
      <c r="J4" s="2">
        <v>5</v>
      </c>
      <c r="K4" s="2">
        <v>4</v>
      </c>
      <c r="L4" s="2">
        <v>4</v>
      </c>
      <c r="M4" s="2"/>
      <c r="N4" s="2">
        <v>3</v>
      </c>
      <c r="O4" s="2">
        <v>5</v>
      </c>
      <c r="P4" s="2">
        <v>4</v>
      </c>
      <c r="Q4" s="2"/>
      <c r="R4" s="6">
        <f t="shared" ref="R4:R22" si="0">(B4+F4+J4+N4)/4</f>
        <v>4</v>
      </c>
      <c r="S4" s="6">
        <f t="shared" ref="S4:S22" si="1">R4/5</f>
        <v>0.8</v>
      </c>
      <c r="T4" s="6">
        <f t="shared" ref="T4:T22" si="2">STDEV(N4,J4,F4,B4)</f>
        <v>0.81649658092772603</v>
      </c>
      <c r="U4" s="6"/>
      <c r="V4" s="6">
        <f t="shared" ref="V4:V22" si="3">AVERAGE(O4,K4,G4,C4)</f>
        <v>4.25</v>
      </c>
      <c r="W4" s="6">
        <f t="shared" ref="W4:W22" si="4">V4/5</f>
        <v>0.85</v>
      </c>
      <c r="X4" s="6">
        <f t="shared" ref="X4:X22" si="5">STDEV(O4,K4,G4,C4)</f>
        <v>0.5</v>
      </c>
      <c r="Y4" s="6"/>
      <c r="Z4" s="6">
        <f t="shared" ref="Z4:Z22" si="6">AVERAGE(P4,L4,H4,D4)</f>
        <v>4.25</v>
      </c>
      <c r="AA4" s="6">
        <f t="shared" ref="AA4:AA22" si="7">Z4/5</f>
        <v>0.85</v>
      </c>
      <c r="AB4" s="6">
        <f t="shared" ref="AB4:AB22" si="8">STDEV(P4,L4,H4,D4)</f>
        <v>0.5</v>
      </c>
    </row>
    <row r="5" spans="1:28">
      <c r="A5" s="14">
        <v>3</v>
      </c>
      <c r="B5" s="2">
        <v>5</v>
      </c>
      <c r="C5" s="2">
        <v>5</v>
      </c>
      <c r="D5" s="2">
        <v>3</v>
      </c>
      <c r="E5" s="2"/>
      <c r="F5" s="2">
        <v>5</v>
      </c>
      <c r="G5" s="2">
        <v>5</v>
      </c>
      <c r="H5" s="2">
        <v>2</v>
      </c>
      <c r="I5" s="2"/>
      <c r="J5" s="2">
        <v>5</v>
      </c>
      <c r="K5" s="2">
        <v>5</v>
      </c>
      <c r="L5" s="2">
        <v>3</v>
      </c>
      <c r="M5" s="2"/>
      <c r="N5" s="2">
        <v>4</v>
      </c>
      <c r="O5" s="2">
        <v>5</v>
      </c>
      <c r="P5" s="2">
        <v>3</v>
      </c>
      <c r="Q5" s="2"/>
      <c r="R5" s="6">
        <f t="shared" si="0"/>
        <v>4.75</v>
      </c>
      <c r="S5" s="6">
        <f t="shared" si="1"/>
        <v>0.95</v>
      </c>
      <c r="T5" s="6">
        <f t="shared" si="2"/>
        <v>0.5</v>
      </c>
      <c r="U5" s="6"/>
      <c r="V5" s="6">
        <f t="shared" si="3"/>
        <v>5</v>
      </c>
      <c r="W5" s="6">
        <f t="shared" si="4"/>
        <v>1</v>
      </c>
      <c r="X5" s="6">
        <f t="shared" si="5"/>
        <v>0</v>
      </c>
      <c r="Y5" s="6"/>
      <c r="Z5" s="6">
        <f t="shared" si="6"/>
        <v>2.75</v>
      </c>
      <c r="AA5" s="8">
        <f t="shared" si="7"/>
        <v>0.55000000000000004</v>
      </c>
      <c r="AB5" s="6">
        <f t="shared" si="8"/>
        <v>0.5</v>
      </c>
    </row>
    <row r="6" spans="1:28">
      <c r="A6" s="14">
        <v>4</v>
      </c>
      <c r="B6" s="2">
        <v>5</v>
      </c>
      <c r="C6" s="2">
        <v>5</v>
      </c>
      <c r="D6" s="2">
        <v>5</v>
      </c>
      <c r="E6" s="2"/>
      <c r="F6" s="2">
        <v>5</v>
      </c>
      <c r="G6" s="2">
        <v>5</v>
      </c>
      <c r="H6" s="2">
        <v>4</v>
      </c>
      <c r="I6" s="2"/>
      <c r="J6" s="2">
        <v>5</v>
      </c>
      <c r="K6" s="2">
        <v>5</v>
      </c>
      <c r="L6" s="2">
        <v>4</v>
      </c>
      <c r="M6" s="2"/>
      <c r="N6" s="2">
        <v>5</v>
      </c>
      <c r="O6" s="2">
        <v>4</v>
      </c>
      <c r="P6" s="2">
        <v>5</v>
      </c>
      <c r="Q6" s="2"/>
      <c r="R6" s="6">
        <f t="shared" si="0"/>
        <v>5</v>
      </c>
      <c r="S6" s="6">
        <f t="shared" si="1"/>
        <v>1</v>
      </c>
      <c r="T6" s="6">
        <f t="shared" si="2"/>
        <v>0</v>
      </c>
      <c r="U6" s="6"/>
      <c r="V6" s="6">
        <f t="shared" si="3"/>
        <v>4.75</v>
      </c>
      <c r="W6" s="6">
        <f t="shared" si="4"/>
        <v>0.95</v>
      </c>
      <c r="X6" s="6">
        <f t="shared" si="5"/>
        <v>0.5</v>
      </c>
      <c r="Y6" s="6"/>
      <c r="Z6" s="6">
        <f t="shared" si="6"/>
        <v>4.5</v>
      </c>
      <c r="AA6" s="6">
        <f t="shared" si="7"/>
        <v>0.9</v>
      </c>
      <c r="AB6" s="6">
        <f t="shared" si="8"/>
        <v>0.57735026918962573</v>
      </c>
    </row>
    <row r="7" spans="1:28">
      <c r="A7" s="14">
        <v>5</v>
      </c>
      <c r="B7" s="2">
        <v>3</v>
      </c>
      <c r="C7" s="2">
        <v>4</v>
      </c>
      <c r="D7" s="2">
        <v>5</v>
      </c>
      <c r="E7" s="2"/>
      <c r="F7" s="2">
        <v>3</v>
      </c>
      <c r="G7" s="2">
        <v>4</v>
      </c>
      <c r="H7" s="2">
        <v>2</v>
      </c>
      <c r="I7" s="2"/>
      <c r="J7" s="2">
        <v>4</v>
      </c>
      <c r="K7" s="2">
        <v>4</v>
      </c>
      <c r="L7" s="2">
        <v>4</v>
      </c>
      <c r="M7" s="2"/>
      <c r="N7" s="2">
        <v>5</v>
      </c>
      <c r="O7" s="2">
        <v>4</v>
      </c>
      <c r="P7" s="2">
        <v>4</v>
      </c>
      <c r="Q7" s="2"/>
      <c r="R7" s="6">
        <f t="shared" si="0"/>
        <v>3.75</v>
      </c>
      <c r="S7" s="7">
        <f t="shared" si="1"/>
        <v>0.75</v>
      </c>
      <c r="T7" s="6">
        <f t="shared" si="2"/>
        <v>0.9574271077563381</v>
      </c>
      <c r="U7" s="6"/>
      <c r="V7" s="6">
        <f t="shared" si="3"/>
        <v>4</v>
      </c>
      <c r="W7" s="6">
        <f t="shared" si="4"/>
        <v>0.8</v>
      </c>
      <c r="X7" s="6">
        <f t="shared" si="5"/>
        <v>0</v>
      </c>
      <c r="Y7" s="6"/>
      <c r="Z7" s="6">
        <f t="shared" si="6"/>
        <v>3.75</v>
      </c>
      <c r="AA7" s="7">
        <f t="shared" si="7"/>
        <v>0.75</v>
      </c>
      <c r="AB7" s="6">
        <f t="shared" si="8"/>
        <v>1.2583057392117916</v>
      </c>
    </row>
    <row r="8" spans="1:28">
      <c r="A8" s="14">
        <v>6</v>
      </c>
      <c r="B8" s="2">
        <v>4</v>
      </c>
      <c r="C8" s="2">
        <v>5</v>
      </c>
      <c r="D8" s="2">
        <v>3</v>
      </c>
      <c r="E8" s="2"/>
      <c r="F8" s="2">
        <v>4</v>
      </c>
      <c r="G8" s="2">
        <v>5</v>
      </c>
      <c r="H8" s="2">
        <v>4</v>
      </c>
      <c r="I8" s="2"/>
      <c r="J8" s="2">
        <v>4</v>
      </c>
      <c r="K8" s="2">
        <v>4</v>
      </c>
      <c r="L8" s="2">
        <v>4</v>
      </c>
      <c r="M8" s="2"/>
      <c r="N8" s="2">
        <v>3</v>
      </c>
      <c r="O8" s="2">
        <v>5</v>
      </c>
      <c r="P8" s="2">
        <v>4</v>
      </c>
      <c r="Q8" s="2"/>
      <c r="R8" s="6">
        <f t="shared" si="0"/>
        <v>3.75</v>
      </c>
      <c r="S8" s="7">
        <f t="shared" si="1"/>
        <v>0.75</v>
      </c>
      <c r="T8" s="6">
        <f t="shared" si="2"/>
        <v>0.5</v>
      </c>
      <c r="U8" s="6"/>
      <c r="V8" s="6">
        <f t="shared" si="3"/>
        <v>4.75</v>
      </c>
      <c r="W8" s="6">
        <f t="shared" si="4"/>
        <v>0.95</v>
      </c>
      <c r="X8" s="6">
        <f t="shared" si="5"/>
        <v>0.5</v>
      </c>
      <c r="Y8" s="6"/>
      <c r="Z8" s="6">
        <f t="shared" si="6"/>
        <v>3.75</v>
      </c>
      <c r="AA8" s="7">
        <f t="shared" si="7"/>
        <v>0.75</v>
      </c>
      <c r="AB8" s="6">
        <f t="shared" si="8"/>
        <v>0.5</v>
      </c>
    </row>
    <row r="9" spans="1:28">
      <c r="A9" s="14">
        <v>7</v>
      </c>
      <c r="B9" s="2">
        <v>4</v>
      </c>
      <c r="C9" s="2">
        <v>3</v>
      </c>
      <c r="D9" s="2">
        <v>5</v>
      </c>
      <c r="E9" s="2"/>
      <c r="F9" s="2">
        <v>4</v>
      </c>
      <c r="G9" s="2">
        <v>3</v>
      </c>
      <c r="H9" s="2">
        <v>5</v>
      </c>
      <c r="I9" s="2"/>
      <c r="J9" s="2">
        <v>4</v>
      </c>
      <c r="K9" s="2">
        <v>5</v>
      </c>
      <c r="L9" s="2">
        <v>3</v>
      </c>
      <c r="M9" s="2"/>
      <c r="N9" s="2">
        <v>4</v>
      </c>
      <c r="O9" s="2">
        <v>4</v>
      </c>
      <c r="P9" s="2">
        <v>5</v>
      </c>
      <c r="Q9" s="2"/>
      <c r="R9" s="6">
        <f t="shared" si="0"/>
        <v>4</v>
      </c>
      <c r="S9" s="6">
        <f t="shared" si="1"/>
        <v>0.8</v>
      </c>
      <c r="T9" s="6">
        <f t="shared" si="2"/>
        <v>0</v>
      </c>
      <c r="U9" s="6"/>
      <c r="V9" s="6">
        <f t="shared" si="3"/>
        <v>3.75</v>
      </c>
      <c r="W9" s="6">
        <f t="shared" si="4"/>
        <v>0.75</v>
      </c>
      <c r="X9" s="6">
        <f t="shared" si="5"/>
        <v>0.9574271077563381</v>
      </c>
      <c r="Y9" s="6"/>
      <c r="Z9" s="6">
        <f t="shared" si="6"/>
        <v>4.5</v>
      </c>
      <c r="AA9" s="6">
        <f t="shared" si="7"/>
        <v>0.9</v>
      </c>
      <c r="AB9" s="6">
        <f t="shared" si="8"/>
        <v>1</v>
      </c>
    </row>
    <row r="10" spans="1:28">
      <c r="A10" s="14">
        <v>8</v>
      </c>
      <c r="B10" s="2">
        <v>5</v>
      </c>
      <c r="C10" s="2">
        <v>4</v>
      </c>
      <c r="D10" s="2">
        <v>5</v>
      </c>
      <c r="E10" s="2"/>
      <c r="F10" s="2">
        <v>5</v>
      </c>
      <c r="G10" s="2">
        <v>4</v>
      </c>
      <c r="H10" s="2">
        <v>5</v>
      </c>
      <c r="I10" s="2"/>
      <c r="J10" s="2">
        <v>5</v>
      </c>
      <c r="K10" s="2">
        <v>4</v>
      </c>
      <c r="L10" s="2">
        <v>5</v>
      </c>
      <c r="M10" s="2"/>
      <c r="N10" s="2">
        <v>5</v>
      </c>
      <c r="O10" s="2">
        <v>4</v>
      </c>
      <c r="P10" s="2">
        <v>4</v>
      </c>
      <c r="Q10" s="2"/>
      <c r="R10" s="6">
        <f t="shared" si="0"/>
        <v>5</v>
      </c>
      <c r="S10" s="6">
        <f t="shared" si="1"/>
        <v>1</v>
      </c>
      <c r="T10" s="6">
        <f t="shared" si="2"/>
        <v>0</v>
      </c>
      <c r="U10" s="6"/>
      <c r="V10" s="6">
        <f t="shared" si="3"/>
        <v>4</v>
      </c>
      <c r="W10" s="7">
        <f t="shared" si="4"/>
        <v>0.8</v>
      </c>
      <c r="X10" s="6">
        <f t="shared" si="5"/>
        <v>0</v>
      </c>
      <c r="Y10" s="6"/>
      <c r="Z10" s="6">
        <f t="shared" si="6"/>
        <v>4.75</v>
      </c>
      <c r="AA10" s="6">
        <f t="shared" si="7"/>
        <v>0.95</v>
      </c>
      <c r="AB10" s="6">
        <f t="shared" si="8"/>
        <v>0.5</v>
      </c>
    </row>
    <row r="11" spans="1:28">
      <c r="A11" s="14">
        <v>9</v>
      </c>
      <c r="B11" s="2">
        <v>5</v>
      </c>
      <c r="C11" s="2">
        <v>5</v>
      </c>
      <c r="D11" s="2">
        <v>5</v>
      </c>
      <c r="E11" s="2"/>
      <c r="F11" s="2">
        <v>5</v>
      </c>
      <c r="G11" s="2">
        <v>5</v>
      </c>
      <c r="H11" s="2">
        <v>5</v>
      </c>
      <c r="I11" s="2"/>
      <c r="J11" s="2">
        <v>5</v>
      </c>
      <c r="K11" s="2">
        <v>3</v>
      </c>
      <c r="L11" s="2">
        <v>5</v>
      </c>
      <c r="M11" s="2"/>
      <c r="N11" s="2">
        <v>4</v>
      </c>
      <c r="O11" s="2">
        <v>5</v>
      </c>
      <c r="P11" s="2">
        <v>5</v>
      </c>
      <c r="Q11" s="2"/>
      <c r="R11" s="6">
        <f t="shared" si="0"/>
        <v>4.75</v>
      </c>
      <c r="S11" s="6">
        <f t="shared" si="1"/>
        <v>0.95</v>
      </c>
      <c r="T11" s="6">
        <f t="shared" si="2"/>
        <v>0.5</v>
      </c>
      <c r="U11" s="6"/>
      <c r="V11" s="6">
        <f t="shared" si="3"/>
        <v>4.5</v>
      </c>
      <c r="W11" s="6">
        <f t="shared" si="4"/>
        <v>0.9</v>
      </c>
      <c r="X11" s="6">
        <f t="shared" si="5"/>
        <v>1</v>
      </c>
      <c r="Y11" s="6"/>
      <c r="Z11" s="6">
        <f t="shared" si="6"/>
        <v>5</v>
      </c>
      <c r="AA11" s="6">
        <f t="shared" si="7"/>
        <v>1</v>
      </c>
      <c r="AB11" s="6">
        <f t="shared" si="8"/>
        <v>0</v>
      </c>
    </row>
    <row r="12" spans="1:28">
      <c r="A12" s="14">
        <v>10</v>
      </c>
      <c r="B12" s="2">
        <v>5</v>
      </c>
      <c r="C12" s="2">
        <v>4</v>
      </c>
      <c r="D12" s="2">
        <v>5</v>
      </c>
      <c r="E12" s="2"/>
      <c r="F12" s="2">
        <v>5</v>
      </c>
      <c r="G12" s="2">
        <v>4</v>
      </c>
      <c r="H12" s="2">
        <v>5</v>
      </c>
      <c r="I12" s="2"/>
      <c r="J12" s="2">
        <v>5</v>
      </c>
      <c r="K12" s="2">
        <v>3</v>
      </c>
      <c r="L12" s="2">
        <v>5</v>
      </c>
      <c r="M12" s="2"/>
      <c r="N12" s="2">
        <v>3</v>
      </c>
      <c r="O12" s="2">
        <v>4</v>
      </c>
      <c r="P12" s="2">
        <v>5</v>
      </c>
      <c r="Q12" s="2"/>
      <c r="R12" s="6">
        <f t="shared" si="0"/>
        <v>4.5</v>
      </c>
      <c r="S12" s="6">
        <f t="shared" si="1"/>
        <v>0.9</v>
      </c>
      <c r="T12" s="6">
        <f t="shared" si="2"/>
        <v>1</v>
      </c>
      <c r="U12" s="6"/>
      <c r="V12" s="6">
        <f t="shared" si="3"/>
        <v>3.75</v>
      </c>
      <c r="W12" s="6">
        <f t="shared" si="4"/>
        <v>0.75</v>
      </c>
      <c r="X12" s="6">
        <f t="shared" si="5"/>
        <v>0.5</v>
      </c>
      <c r="Y12" s="6"/>
      <c r="Z12" s="6">
        <f t="shared" si="6"/>
        <v>5</v>
      </c>
      <c r="AA12" s="6">
        <f t="shared" si="7"/>
        <v>1</v>
      </c>
      <c r="AB12" s="6">
        <f t="shared" si="8"/>
        <v>0</v>
      </c>
    </row>
    <row r="13" spans="1:28">
      <c r="A13" s="14">
        <v>11</v>
      </c>
      <c r="B13" s="2">
        <v>5</v>
      </c>
      <c r="C13" s="2">
        <v>4</v>
      </c>
      <c r="D13" s="2">
        <v>4</v>
      </c>
      <c r="E13" s="2"/>
      <c r="F13" s="2">
        <v>5</v>
      </c>
      <c r="G13" s="2">
        <v>4</v>
      </c>
      <c r="H13" s="2">
        <v>4</v>
      </c>
      <c r="I13" s="2"/>
      <c r="J13" s="2">
        <v>3</v>
      </c>
      <c r="K13" s="2">
        <v>4</v>
      </c>
      <c r="L13" s="2">
        <v>5</v>
      </c>
      <c r="M13" s="2"/>
      <c r="N13" s="2">
        <v>5</v>
      </c>
      <c r="O13" s="2">
        <v>4</v>
      </c>
      <c r="P13" s="2">
        <v>4</v>
      </c>
      <c r="Q13" s="2"/>
      <c r="R13" s="6">
        <f t="shared" si="0"/>
        <v>4.5</v>
      </c>
      <c r="S13" s="6">
        <f t="shared" si="1"/>
        <v>0.9</v>
      </c>
      <c r="T13" s="6">
        <f t="shared" si="2"/>
        <v>1</v>
      </c>
      <c r="U13" s="6"/>
      <c r="V13" s="6">
        <f t="shared" si="3"/>
        <v>4</v>
      </c>
      <c r="W13" s="6">
        <f t="shared" si="4"/>
        <v>0.8</v>
      </c>
      <c r="X13" s="6">
        <f t="shared" si="5"/>
        <v>0</v>
      </c>
      <c r="Y13" s="6"/>
      <c r="Z13" s="6">
        <f t="shared" si="6"/>
        <v>4.25</v>
      </c>
      <c r="AA13" s="6">
        <f t="shared" si="7"/>
        <v>0.85</v>
      </c>
      <c r="AB13" s="6">
        <f t="shared" si="8"/>
        <v>0.5</v>
      </c>
    </row>
    <row r="14" spans="1:28">
      <c r="A14" s="14">
        <v>12</v>
      </c>
      <c r="B14" s="2">
        <v>4</v>
      </c>
      <c r="C14" s="2">
        <v>5</v>
      </c>
      <c r="D14" s="2">
        <v>5</v>
      </c>
      <c r="E14" s="36"/>
      <c r="F14" s="2">
        <v>4</v>
      </c>
      <c r="G14" s="2">
        <v>5</v>
      </c>
      <c r="H14" s="2">
        <v>5</v>
      </c>
      <c r="I14" s="2"/>
      <c r="J14" s="2">
        <v>4</v>
      </c>
      <c r="K14" s="2">
        <v>3</v>
      </c>
      <c r="L14" s="2">
        <v>3</v>
      </c>
      <c r="M14" s="2"/>
      <c r="N14" s="2">
        <v>4</v>
      </c>
      <c r="O14" s="2">
        <v>5</v>
      </c>
      <c r="P14" s="2">
        <v>3</v>
      </c>
      <c r="Q14" s="2"/>
      <c r="R14" s="6">
        <f t="shared" si="0"/>
        <v>4</v>
      </c>
      <c r="S14" s="6">
        <f t="shared" si="1"/>
        <v>0.8</v>
      </c>
      <c r="T14" s="6">
        <f t="shared" si="2"/>
        <v>0</v>
      </c>
      <c r="U14" s="6"/>
      <c r="V14" s="6">
        <f t="shared" si="3"/>
        <v>4.5</v>
      </c>
      <c r="W14" s="6">
        <f t="shared" si="4"/>
        <v>0.9</v>
      </c>
      <c r="X14" s="6">
        <f t="shared" si="5"/>
        <v>1</v>
      </c>
      <c r="Y14" s="6"/>
      <c r="Z14" s="6">
        <f t="shared" si="6"/>
        <v>4</v>
      </c>
      <c r="AA14" s="6">
        <f t="shared" si="7"/>
        <v>0.8</v>
      </c>
      <c r="AB14" s="6">
        <f t="shared" si="8"/>
        <v>1.1547005383792515</v>
      </c>
    </row>
    <row r="15" spans="1:28">
      <c r="A15" s="14">
        <v>13</v>
      </c>
      <c r="B15" s="2">
        <v>5</v>
      </c>
      <c r="C15" s="2">
        <v>4</v>
      </c>
      <c r="D15" s="2">
        <v>4</v>
      </c>
      <c r="E15" s="2"/>
      <c r="F15" s="2">
        <v>5</v>
      </c>
      <c r="G15" s="2">
        <v>4</v>
      </c>
      <c r="H15" s="2">
        <v>4</v>
      </c>
      <c r="I15" s="2"/>
      <c r="J15" s="2">
        <v>4</v>
      </c>
      <c r="K15" s="2">
        <v>4</v>
      </c>
      <c r="L15" s="2">
        <v>4</v>
      </c>
      <c r="M15" s="2"/>
      <c r="N15" s="2">
        <v>5</v>
      </c>
      <c r="O15" s="2">
        <v>5</v>
      </c>
      <c r="P15" s="2">
        <v>4</v>
      </c>
      <c r="Q15" s="2"/>
      <c r="R15" s="6">
        <f t="shared" si="0"/>
        <v>4.75</v>
      </c>
      <c r="S15" s="6">
        <f t="shared" si="1"/>
        <v>0.95</v>
      </c>
      <c r="T15" s="6">
        <f t="shared" si="2"/>
        <v>0.5</v>
      </c>
      <c r="U15" s="6"/>
      <c r="V15" s="6">
        <f t="shared" si="3"/>
        <v>4.25</v>
      </c>
      <c r="W15" s="6">
        <f t="shared" si="4"/>
        <v>0.85</v>
      </c>
      <c r="X15" s="6">
        <f t="shared" si="5"/>
        <v>0.5</v>
      </c>
      <c r="Y15" s="6"/>
      <c r="Z15" s="6">
        <f t="shared" si="6"/>
        <v>4</v>
      </c>
      <c r="AA15" s="7">
        <f t="shared" si="7"/>
        <v>0.8</v>
      </c>
      <c r="AB15" s="6">
        <f t="shared" si="8"/>
        <v>0</v>
      </c>
    </row>
    <row r="16" spans="1:28">
      <c r="A16" s="14">
        <v>14</v>
      </c>
      <c r="B16" s="2">
        <v>5</v>
      </c>
      <c r="C16" s="2">
        <v>5</v>
      </c>
      <c r="D16" s="2">
        <v>5</v>
      </c>
      <c r="E16" s="2"/>
      <c r="F16" s="2">
        <v>5</v>
      </c>
      <c r="G16" s="2">
        <v>5</v>
      </c>
      <c r="H16" s="2">
        <v>5</v>
      </c>
      <c r="I16" s="2"/>
      <c r="J16" s="2">
        <v>5</v>
      </c>
      <c r="K16" s="2">
        <v>3</v>
      </c>
      <c r="L16" s="2">
        <v>4</v>
      </c>
      <c r="M16" s="2"/>
      <c r="N16" s="2">
        <v>3</v>
      </c>
      <c r="O16" s="2">
        <v>5</v>
      </c>
      <c r="P16" s="2">
        <v>5</v>
      </c>
      <c r="Q16" s="2"/>
      <c r="R16" s="6">
        <f t="shared" si="0"/>
        <v>4.5</v>
      </c>
      <c r="S16" s="6">
        <f t="shared" si="1"/>
        <v>0.9</v>
      </c>
      <c r="T16" s="6">
        <f t="shared" si="2"/>
        <v>1</v>
      </c>
      <c r="U16" s="6"/>
      <c r="V16" s="6">
        <f t="shared" si="3"/>
        <v>4.5</v>
      </c>
      <c r="W16" s="6">
        <f t="shared" si="4"/>
        <v>0.9</v>
      </c>
      <c r="X16" s="6">
        <f t="shared" si="5"/>
        <v>1</v>
      </c>
      <c r="Y16" s="6"/>
      <c r="Z16" s="6">
        <f t="shared" si="6"/>
        <v>4.75</v>
      </c>
      <c r="AA16" s="6">
        <f t="shared" si="7"/>
        <v>0.95</v>
      </c>
      <c r="AB16" s="6">
        <f t="shared" si="8"/>
        <v>0.5</v>
      </c>
    </row>
    <row r="17" spans="1:28">
      <c r="A17" s="14">
        <v>15</v>
      </c>
      <c r="B17" s="2">
        <v>5</v>
      </c>
      <c r="C17" s="2">
        <v>5</v>
      </c>
      <c r="D17" s="2">
        <v>5</v>
      </c>
      <c r="E17" s="2"/>
      <c r="F17" s="2">
        <v>5</v>
      </c>
      <c r="G17" s="2">
        <v>5</v>
      </c>
      <c r="H17" s="2">
        <v>5</v>
      </c>
      <c r="I17" s="2"/>
      <c r="J17" s="2">
        <v>5</v>
      </c>
      <c r="K17" s="2">
        <v>3</v>
      </c>
      <c r="L17" s="2">
        <v>5</v>
      </c>
      <c r="M17" s="2"/>
      <c r="N17" s="2">
        <v>5</v>
      </c>
      <c r="O17" s="2">
        <v>4</v>
      </c>
      <c r="P17" s="2">
        <v>2</v>
      </c>
      <c r="Q17" s="2"/>
      <c r="R17" s="6">
        <f t="shared" si="0"/>
        <v>5</v>
      </c>
      <c r="S17" s="6">
        <f t="shared" si="1"/>
        <v>1</v>
      </c>
      <c r="T17" s="6">
        <f t="shared" si="2"/>
        <v>0</v>
      </c>
      <c r="U17" s="6"/>
      <c r="V17" s="6">
        <f t="shared" si="3"/>
        <v>4.25</v>
      </c>
      <c r="W17" s="6">
        <f t="shared" si="4"/>
        <v>0.85</v>
      </c>
      <c r="X17" s="6">
        <f t="shared" si="5"/>
        <v>0.9574271077563381</v>
      </c>
      <c r="Y17" s="6"/>
      <c r="Z17" s="6">
        <f t="shared" si="6"/>
        <v>4.25</v>
      </c>
      <c r="AA17" s="6">
        <f t="shared" si="7"/>
        <v>0.85</v>
      </c>
      <c r="AB17" s="6">
        <f t="shared" si="8"/>
        <v>1.5</v>
      </c>
    </row>
    <row r="18" spans="1:28">
      <c r="A18" s="14">
        <v>16</v>
      </c>
      <c r="B18" s="2">
        <v>5</v>
      </c>
      <c r="C18" s="2">
        <v>3</v>
      </c>
      <c r="D18" s="2">
        <v>5</v>
      </c>
      <c r="E18" s="2"/>
      <c r="F18" s="2">
        <v>5</v>
      </c>
      <c r="G18" s="2">
        <v>3</v>
      </c>
      <c r="H18" s="2">
        <v>5</v>
      </c>
      <c r="I18" s="2"/>
      <c r="J18" s="2">
        <v>4</v>
      </c>
      <c r="K18" s="2">
        <v>3</v>
      </c>
      <c r="L18" s="2">
        <v>5</v>
      </c>
      <c r="M18" s="2"/>
      <c r="N18" s="2">
        <v>2</v>
      </c>
      <c r="O18" s="2">
        <v>4</v>
      </c>
      <c r="P18" s="2">
        <v>3</v>
      </c>
      <c r="Q18" s="2"/>
      <c r="R18" s="6">
        <f t="shared" si="0"/>
        <v>4</v>
      </c>
      <c r="S18" s="6">
        <f t="shared" si="1"/>
        <v>0.8</v>
      </c>
      <c r="T18" s="6">
        <f t="shared" si="2"/>
        <v>1.4142135623730951</v>
      </c>
      <c r="U18" s="6"/>
      <c r="V18" s="6">
        <f t="shared" si="3"/>
        <v>3.25</v>
      </c>
      <c r="W18" s="8">
        <f t="shared" si="4"/>
        <v>0.65</v>
      </c>
      <c r="X18" s="6">
        <f t="shared" si="5"/>
        <v>0.5</v>
      </c>
      <c r="Y18" s="6"/>
      <c r="Z18" s="6">
        <f t="shared" si="6"/>
        <v>4.5</v>
      </c>
      <c r="AA18" s="6">
        <f t="shared" si="7"/>
        <v>0.9</v>
      </c>
      <c r="AB18" s="6">
        <f t="shared" si="8"/>
        <v>1</v>
      </c>
    </row>
    <row r="19" spans="1:28">
      <c r="A19" s="14">
        <v>17</v>
      </c>
      <c r="B19" s="2">
        <v>4</v>
      </c>
      <c r="C19" s="2">
        <v>5</v>
      </c>
      <c r="D19" s="2">
        <v>5</v>
      </c>
      <c r="E19" s="2"/>
      <c r="F19" s="2">
        <v>4</v>
      </c>
      <c r="G19" s="2">
        <v>5</v>
      </c>
      <c r="H19" s="2">
        <v>1</v>
      </c>
      <c r="I19" s="2"/>
      <c r="J19" s="2">
        <v>4</v>
      </c>
      <c r="K19" s="2">
        <v>4</v>
      </c>
      <c r="L19" s="2">
        <v>5</v>
      </c>
      <c r="M19" s="2"/>
      <c r="N19" s="2">
        <v>4</v>
      </c>
      <c r="O19" s="2">
        <v>3</v>
      </c>
      <c r="P19" s="2">
        <v>4</v>
      </c>
      <c r="Q19" s="2"/>
      <c r="R19" s="6">
        <f t="shared" si="0"/>
        <v>4</v>
      </c>
      <c r="S19" s="6">
        <f t="shared" si="1"/>
        <v>0.8</v>
      </c>
      <c r="T19" s="6">
        <f t="shared" si="2"/>
        <v>0</v>
      </c>
      <c r="U19" s="6"/>
      <c r="V19" s="6">
        <f t="shared" si="3"/>
        <v>4.25</v>
      </c>
      <c r="W19" s="6">
        <f t="shared" si="4"/>
        <v>0.85</v>
      </c>
      <c r="X19" s="6">
        <f t="shared" si="5"/>
        <v>0.9574271077563381</v>
      </c>
      <c r="Y19" s="6"/>
      <c r="Z19" s="6">
        <f t="shared" si="6"/>
        <v>3.75</v>
      </c>
      <c r="AA19" s="6">
        <f t="shared" si="7"/>
        <v>0.75</v>
      </c>
      <c r="AB19" s="6">
        <f t="shared" si="8"/>
        <v>1.8929694486000912</v>
      </c>
    </row>
    <row r="20" spans="1:28">
      <c r="A20" s="14">
        <v>18</v>
      </c>
      <c r="B20" s="2">
        <v>5</v>
      </c>
      <c r="C20" s="2">
        <v>4</v>
      </c>
      <c r="D20" s="2">
        <v>4</v>
      </c>
      <c r="E20" s="2"/>
      <c r="F20" s="2">
        <v>5</v>
      </c>
      <c r="G20" s="2">
        <v>4</v>
      </c>
      <c r="H20" s="2">
        <v>4</v>
      </c>
      <c r="I20" s="2"/>
      <c r="J20" s="2">
        <v>3</v>
      </c>
      <c r="K20" s="2">
        <v>4</v>
      </c>
      <c r="L20" s="2">
        <v>4</v>
      </c>
      <c r="M20" s="2"/>
      <c r="N20" s="2">
        <v>3</v>
      </c>
      <c r="O20" s="2">
        <v>4</v>
      </c>
      <c r="P20" s="2">
        <v>5</v>
      </c>
      <c r="Q20" s="2"/>
      <c r="R20" s="6">
        <f t="shared" si="0"/>
        <v>4</v>
      </c>
      <c r="S20" s="6">
        <f t="shared" si="1"/>
        <v>0.8</v>
      </c>
      <c r="T20" s="6">
        <f t="shared" si="2"/>
        <v>1.1547005383792515</v>
      </c>
      <c r="U20" s="6"/>
      <c r="V20" s="6">
        <f t="shared" si="3"/>
        <v>4</v>
      </c>
      <c r="W20" s="6">
        <f t="shared" si="4"/>
        <v>0.8</v>
      </c>
      <c r="X20" s="6">
        <f t="shared" si="5"/>
        <v>0</v>
      </c>
      <c r="Y20" s="6"/>
      <c r="Z20" s="6">
        <f t="shared" si="6"/>
        <v>4.25</v>
      </c>
      <c r="AA20" s="6">
        <f t="shared" si="7"/>
        <v>0.85</v>
      </c>
      <c r="AB20" s="6">
        <f t="shared" si="8"/>
        <v>0.5</v>
      </c>
    </row>
    <row r="21" spans="1:28">
      <c r="A21" s="14">
        <v>19</v>
      </c>
      <c r="B21" s="2">
        <v>5</v>
      </c>
      <c r="C21" s="2">
        <v>5</v>
      </c>
      <c r="D21" s="2">
        <v>5</v>
      </c>
      <c r="E21" s="2"/>
      <c r="F21" s="2">
        <v>5</v>
      </c>
      <c r="G21" s="2">
        <v>5</v>
      </c>
      <c r="H21" s="2">
        <v>5</v>
      </c>
      <c r="I21" s="2"/>
      <c r="J21" s="2">
        <v>5</v>
      </c>
      <c r="K21" s="2">
        <v>5</v>
      </c>
      <c r="L21" s="2">
        <v>5</v>
      </c>
      <c r="M21" s="2"/>
      <c r="N21" s="2">
        <v>5</v>
      </c>
      <c r="O21" s="2">
        <v>5</v>
      </c>
      <c r="P21" s="2">
        <v>3</v>
      </c>
      <c r="Q21" s="2"/>
      <c r="R21" s="6">
        <f t="shared" si="0"/>
        <v>5</v>
      </c>
      <c r="S21" s="6">
        <f t="shared" si="1"/>
        <v>1</v>
      </c>
      <c r="T21" s="6">
        <f t="shared" si="2"/>
        <v>0</v>
      </c>
      <c r="U21" s="6"/>
      <c r="V21" s="6">
        <f t="shared" si="3"/>
        <v>5</v>
      </c>
      <c r="W21" s="6">
        <f t="shared" si="4"/>
        <v>1</v>
      </c>
      <c r="X21" s="6">
        <f t="shared" si="5"/>
        <v>0</v>
      </c>
      <c r="Y21" s="6"/>
      <c r="Z21" s="6">
        <f t="shared" si="6"/>
        <v>4.5</v>
      </c>
      <c r="AA21" s="6">
        <f t="shared" si="7"/>
        <v>0.9</v>
      </c>
      <c r="AB21" s="6">
        <f t="shared" si="8"/>
        <v>1</v>
      </c>
    </row>
    <row r="22" spans="1:28">
      <c r="A22" s="14">
        <v>20</v>
      </c>
      <c r="B22" s="2">
        <v>4</v>
      </c>
      <c r="C22" s="2">
        <v>3</v>
      </c>
      <c r="D22" s="2">
        <v>5</v>
      </c>
      <c r="E22" s="2"/>
      <c r="F22" s="2">
        <v>4</v>
      </c>
      <c r="G22" s="2">
        <v>3</v>
      </c>
      <c r="H22" s="2">
        <v>5</v>
      </c>
      <c r="I22" s="2"/>
      <c r="J22" s="2">
        <v>4</v>
      </c>
      <c r="K22" s="2">
        <v>3</v>
      </c>
      <c r="L22" s="2">
        <v>4</v>
      </c>
      <c r="M22" s="2"/>
      <c r="N22" s="2">
        <v>5</v>
      </c>
      <c r="O22" s="2">
        <v>5</v>
      </c>
      <c r="P22" s="2">
        <v>5</v>
      </c>
      <c r="Q22" s="2"/>
      <c r="R22" s="6">
        <f t="shared" si="0"/>
        <v>4.25</v>
      </c>
      <c r="S22" s="6">
        <f t="shared" si="1"/>
        <v>0.85</v>
      </c>
      <c r="T22" s="6">
        <f t="shared" si="2"/>
        <v>0.5</v>
      </c>
      <c r="U22" s="6"/>
      <c r="V22" s="6">
        <f t="shared" si="3"/>
        <v>3.5</v>
      </c>
      <c r="W22" s="8">
        <f t="shared" si="4"/>
        <v>0.7</v>
      </c>
      <c r="X22" s="6">
        <f t="shared" si="5"/>
        <v>1</v>
      </c>
      <c r="Y22" s="6"/>
      <c r="Z22" s="6">
        <f t="shared" si="6"/>
        <v>4.75</v>
      </c>
      <c r="AA22" s="6">
        <f t="shared" si="7"/>
        <v>0.95</v>
      </c>
      <c r="AB22" s="6">
        <f t="shared" si="8"/>
        <v>0.5</v>
      </c>
    </row>
    <row r="23" spans="1:28">
      <c r="A23" s="27" t="s">
        <v>4</v>
      </c>
      <c r="B23" s="28">
        <f>AVERAGE(B3:B22)</f>
        <v>4.55</v>
      </c>
      <c r="C23" s="28">
        <f t="shared" ref="C23:O23" si="9">AVERAGE(C3:C22)</f>
        <v>4.3499999999999996</v>
      </c>
      <c r="D23" s="28">
        <f t="shared" si="9"/>
        <v>4.5999999999999996</v>
      </c>
      <c r="E23" s="28"/>
      <c r="F23" s="28">
        <f t="shared" si="9"/>
        <v>4.55</v>
      </c>
      <c r="G23" s="28">
        <f t="shared" si="9"/>
        <v>4.3499999999999996</v>
      </c>
      <c r="H23" s="28">
        <f t="shared" si="9"/>
        <v>4.1500000000000004</v>
      </c>
      <c r="I23" s="28"/>
      <c r="J23" s="28">
        <f t="shared" si="9"/>
        <v>4.4000000000000004</v>
      </c>
      <c r="K23" s="28">
        <f t="shared" si="9"/>
        <v>3.9</v>
      </c>
      <c r="L23" s="28">
        <f t="shared" si="9"/>
        <v>4.25</v>
      </c>
      <c r="M23" s="28"/>
      <c r="N23" s="28">
        <f t="shared" si="9"/>
        <v>4.0999999999999996</v>
      </c>
      <c r="O23" s="28">
        <f t="shared" si="9"/>
        <v>4.45</v>
      </c>
      <c r="P23" s="28">
        <f>AVERAGE(P3:P22)</f>
        <v>4</v>
      </c>
      <c r="Q23" s="15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>
      <c r="A24" s="29" t="s">
        <v>5</v>
      </c>
      <c r="B24" s="30">
        <f>B23/5</f>
        <v>0.90999999999999992</v>
      </c>
      <c r="C24" s="30">
        <f t="shared" ref="C24:O24" si="10">C23/5</f>
        <v>0.86999999999999988</v>
      </c>
      <c r="D24" s="30">
        <f t="shared" si="10"/>
        <v>0.91999999999999993</v>
      </c>
      <c r="E24" s="30"/>
      <c r="F24" s="30">
        <f t="shared" si="10"/>
        <v>0.90999999999999992</v>
      </c>
      <c r="G24" s="30">
        <f t="shared" si="10"/>
        <v>0.86999999999999988</v>
      </c>
      <c r="H24" s="30">
        <f t="shared" si="10"/>
        <v>0.83000000000000007</v>
      </c>
      <c r="I24" s="30"/>
      <c r="J24" s="30">
        <f t="shared" si="10"/>
        <v>0.88000000000000012</v>
      </c>
      <c r="K24" s="30">
        <f t="shared" si="10"/>
        <v>0.78</v>
      </c>
      <c r="L24" s="30">
        <f t="shared" si="10"/>
        <v>0.85</v>
      </c>
      <c r="M24" s="30"/>
      <c r="N24" s="30">
        <f t="shared" si="10"/>
        <v>0.82</v>
      </c>
      <c r="O24" s="30">
        <f t="shared" si="10"/>
        <v>0.89</v>
      </c>
      <c r="P24" s="30">
        <f>P23/5</f>
        <v>0.8</v>
      </c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>
      <c r="A25" s="17" t="s">
        <v>6</v>
      </c>
      <c r="B25" s="31">
        <f>(B24+F24+J24+N24)/4</f>
        <v>0.88</v>
      </c>
      <c r="C25" s="31">
        <f>(C24+G24+K24+O24)/4</f>
        <v>0.85249999999999992</v>
      </c>
      <c r="D25" s="31">
        <f>(D24+H24+L24+P24)/4</f>
        <v>0.85000000000000009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>
      <c r="A26" s="15" t="s">
        <v>7</v>
      </c>
      <c r="B26" s="20">
        <f>POWER(1/4,4)</f>
        <v>3.90625E-3</v>
      </c>
      <c r="C26" s="20">
        <f t="shared" ref="C26:P26" si="11">POWER(1/4,4)</f>
        <v>3.90625E-3</v>
      </c>
      <c r="D26" s="20">
        <f t="shared" si="11"/>
        <v>3.90625E-3</v>
      </c>
      <c r="E26" s="20"/>
      <c r="F26" s="20">
        <f t="shared" si="11"/>
        <v>3.90625E-3</v>
      </c>
      <c r="G26" s="20">
        <f t="shared" si="11"/>
        <v>3.90625E-3</v>
      </c>
      <c r="H26" s="20">
        <f t="shared" si="11"/>
        <v>3.90625E-3</v>
      </c>
      <c r="I26" s="20"/>
      <c r="J26" s="20">
        <f t="shared" si="11"/>
        <v>3.90625E-3</v>
      </c>
      <c r="K26" s="20">
        <f t="shared" si="11"/>
        <v>3.90625E-3</v>
      </c>
      <c r="L26" s="20">
        <f t="shared" si="11"/>
        <v>3.90625E-3</v>
      </c>
      <c r="M26" s="20"/>
      <c r="N26" s="20">
        <f t="shared" si="11"/>
        <v>3.90625E-3</v>
      </c>
      <c r="O26" s="20">
        <f t="shared" si="11"/>
        <v>3.90625E-3</v>
      </c>
      <c r="P26" s="20">
        <f t="shared" si="11"/>
        <v>3.90625E-3</v>
      </c>
      <c r="Q26" s="20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>
      <c r="A27" s="17" t="s">
        <v>8</v>
      </c>
      <c r="B27" s="22">
        <f>(B26+F26+J26+N26)/4</f>
        <v>3.90625E-3</v>
      </c>
      <c r="C27" s="22">
        <f t="shared" ref="C27:D27" si="12">(C26+G26+K26+O26)/4</f>
        <v>3.90625E-3</v>
      </c>
      <c r="D27" s="22">
        <f t="shared" si="12"/>
        <v>3.90625E-3</v>
      </c>
      <c r="E27" s="22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>
      <c r="A28" s="21" t="s">
        <v>9</v>
      </c>
      <c r="B28" s="23">
        <f>B25-B27</f>
        <v>0.87609375</v>
      </c>
      <c r="C28" s="23">
        <f t="shared" ref="C28:D28" si="13">C25-C27</f>
        <v>0.84859374999999992</v>
      </c>
      <c r="D28" s="23">
        <f t="shared" si="13"/>
        <v>0.84609375000000009</v>
      </c>
      <c r="E28" s="2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>
      <c r="A29" s="25" t="s">
        <v>10</v>
      </c>
      <c r="B29" s="26">
        <f>AVERAGE(B28:D28)</f>
        <v>0.85692708333333334</v>
      </c>
      <c r="C29" s="18"/>
      <c r="D29" s="18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1" spans="1:28">
      <c r="D31" s="32"/>
    </row>
    <row r="32" spans="1:28">
      <c r="D32" s="32"/>
    </row>
  </sheetData>
  <mergeCells count="8">
    <mergeCell ref="R1:T1"/>
    <mergeCell ref="V1:X1"/>
    <mergeCell ref="Z1:AB1"/>
    <mergeCell ref="A1:A2"/>
    <mergeCell ref="B1:D1"/>
    <mergeCell ref="F1:H1"/>
    <mergeCell ref="J1:L1"/>
    <mergeCell ref="N1:P1"/>
  </mergeCells>
  <pageMargins left="0.511811024" right="0.511811024" top="0.78740157499999996" bottom="0.78740157499999996" header="0.31496062000000002" footer="0.31496062000000002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CVC-QCA</vt:lpstr>
    </vt:vector>
  </TitlesOfParts>
  <Company>PUC-Rio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Neuroland</dc:creator>
  <cp:lastModifiedBy>IBNeC</cp:lastModifiedBy>
  <dcterms:created xsi:type="dcterms:W3CDTF">2012-03-28T22:08:13Z</dcterms:created>
  <dcterms:modified xsi:type="dcterms:W3CDTF">2015-04-01T05:16:04Z</dcterms:modified>
</cp:coreProperties>
</file>